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345" windowHeight="96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<sst xmlns="http://schemas.openxmlformats.org/spreadsheetml/2006/main" count="33" uniqueCount="33">
  <si>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Whole Milk Input</t>
  </si>
  <si>
    <t>Total solids content of milk (%)</t>
  </si>
  <si>
    <t>True protein content of milk (%)</t>
  </si>
  <si>
    <t>Fat content of milk (%)</t>
  </si>
  <si>
    <t>Milk Replacer Input</t>
  </si>
  <si>
    <t>Cost of milk replacer per bag ($)</t>
  </si>
  <si>
    <t>Weight of milk replacer bag (lb)</t>
  </si>
  <si>
    <t>Dry matter content of milk replacer (%)</t>
  </si>
  <si>
    <t>Fat content of milk replacer (%)</t>
  </si>
  <si>
    <t>Weight of milk replacer fed to calves (lb)</t>
  </si>
  <si>
    <t>Crude protein (% dry matter)</t>
  </si>
  <si>
    <t>Fat (% dry matter)</t>
  </si>
  <si>
    <t>Cost per pound of dry matter</t>
  </si>
  <si>
    <t>Cost per 50 lb of dry matter</t>
  </si>
  <si>
    <t>Dry matter fed per calf (lb/d)</t>
  </si>
  <si>
    <t>Crude protein fed per calf (lb/d), DM basis</t>
  </si>
  <si>
    <t>Fat fed per calf (lb/d), DM basis</t>
  </si>
  <si>
    <t>Cost per calf per day ($/calf/d)</t>
  </si>
  <si>
    <t>Number  of calves fed</t>
  </si>
  <si>
    <t>Whole Milk</t>
  </si>
  <si>
    <t>Waste Milk</t>
  </si>
  <si>
    <t>Waste Milk Value</t>
  </si>
  <si>
    <t>How many calves are on milk?</t>
  </si>
  <si>
    <t>(each quart 2.15lbs)</t>
  </si>
  <si>
    <t>CMR</t>
  </si>
  <si>
    <t>Cost of Pasteurization System</t>
  </si>
  <si>
    <t>Months required to return investment</t>
  </si>
  <si>
    <t>Total cost in 12 months</t>
  </si>
  <si>
    <t>NEVER</t>
  </si>
  <si>
    <t>Pasteurization Savings Estimator</t>
  </si>
  <si>
    <t>Mailbox milk price ($/cwt)</t>
  </si>
  <si>
    <t xml:space="preserve"> Weight; whole milk to feed calves (lb/d)</t>
  </si>
  <si>
    <t>Crude protein of milk replacer (%)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</si>
</sst>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9"/>
      </right>
      <top style="thick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thick">
        <color indexed="9"/>
      </right>
      <top style="medium">
        <color indexed="9"/>
      </top>
      <bottom style="thick">
        <color indexed="9"/>
      </bottom>
    </border>
    <border>
      <left style="medium">
        <color indexed="8"/>
      </left>
      <right>
        <color indexed="63"/>
      </right>
      <top style="thick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8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44" fontId="3" fillId="11" borderId="0" xfId="44" applyFont="1" applyFill="1" applyAlignment="1">
      <alignment/>
    </xf>
    <xf numFmtId="174" fontId="3" fillId="11" borderId="0" xfId="57" applyNumberFormat="1" applyFont="1" applyFill="1" applyAlignment="1">
      <alignment/>
    </xf>
    <xf numFmtId="0" fontId="3" fillId="11" borderId="0" xfId="0" applyFont="1" applyFill="1" applyAlignment="1">
      <alignment/>
    </xf>
    <xf numFmtId="174" fontId="3" fillId="0" borderId="0" xfId="57" applyNumberFormat="1" applyFont="1" applyAlignment="1">
      <alignment/>
    </xf>
    <xf numFmtId="0" fontId="3" fillId="8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3" fillId="0" borderId="18" xfId="0" applyNumberFormat="1" applyFont="1" applyBorder="1" applyAlignment="1">
      <alignment/>
    </xf>
    <xf numFmtId="168" fontId="3" fillId="22" borderId="0" xfId="0" applyNumberFormat="1" applyFont="1" applyFill="1" applyAlignment="1">
      <alignment/>
    </xf>
    <xf numFmtId="0" fontId="3" fillId="11" borderId="0" xfId="0" applyFont="1" applyFill="1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828675</xdr:colOff>
      <xdr:row>9</xdr:row>
      <xdr:rowOff>0</xdr:rowOff>
    </xdr:from>
    <xdr:to>
      <xdr:col>10</xdr:col>
      <xdr:colOff>76200</xdr:colOff>
      <xdr:row>13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962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50.421875" style="0" customWidth="1"/>
    <col min="2" max="2" width="16.7109375" style="0" customWidth="1"/>
    <col min="3" max="3" width="19.421875" style="18" customWidth="1"/>
    <col min="4" max="4" width="7.421875" style="0" customWidth="1"/>
    <col min="5" max="5" width="21.421875" style="18" customWidth="1"/>
    <col min="6" max="6" width="7.7109375" style="0" customWidth="1"/>
    <col min="7" max="7" width="16.7109375" style="18" customWidth="1"/>
  </cols>
  <sheetData>
    <row r="1" ht="25.5">
      <c r="A1" s="40" t="s">
        <v>29</v>
      </c>
    </row>
    <row r="3" spans="3:7" s="31" customFormat="1" ht="6.75" customHeight="1">
      <c r="C3" s="32"/>
      <c r="E3" s="32"/>
      <c r="G3" s="32"/>
    </row>
    <row r="4" spans="1:7" ht="19.5" customHeight="1" thickBot="1">
      <c r="A4" s="9" t="s">
        <v>0</v>
      </c>
      <c r="B4" s="2"/>
      <c r="C4" s="16"/>
      <c r="D4" s="2"/>
      <c r="E4" s="16" t="s">
        <v>21</v>
      </c>
      <c r="F4" s="2"/>
      <c r="G4" s="16"/>
    </row>
    <row r="5" spans="1:7" ht="18" customHeight="1" thickBot="1" thickTop="1">
      <c r="A5" s="10" t="s">
        <v>30</v>
      </c>
      <c r="B5" s="2"/>
      <c r="C5" s="19">
        <v>15</v>
      </c>
      <c r="D5" s="2"/>
      <c r="E5" s="19">
        <v>2</v>
      </c>
      <c r="F5" s="2"/>
      <c r="G5" s="16"/>
    </row>
    <row r="6" spans="1:7" ht="18" customHeight="1" thickBot="1">
      <c r="A6" s="11" t="s">
        <v>1</v>
      </c>
      <c r="B6" s="2"/>
      <c r="C6" s="20">
        <v>0.125</v>
      </c>
      <c r="D6" s="2"/>
      <c r="E6" s="25"/>
      <c r="F6" s="2"/>
      <c r="G6" s="16"/>
    </row>
    <row r="7" spans="1:7" ht="18" customHeight="1" thickBot="1">
      <c r="A7" s="11" t="s">
        <v>2</v>
      </c>
      <c r="B7" s="2"/>
      <c r="C7" s="20">
        <v>0.032</v>
      </c>
      <c r="D7" s="2"/>
      <c r="E7" s="16" t="s">
        <v>22</v>
      </c>
      <c r="F7" s="2"/>
      <c r="G7" s="16"/>
    </row>
    <row r="8" spans="1:7" ht="18" customHeight="1" thickBot="1">
      <c r="A8" s="11" t="s">
        <v>3</v>
      </c>
      <c r="B8" s="2"/>
      <c r="C8" s="20">
        <v>0.035</v>
      </c>
      <c r="D8" s="2"/>
      <c r="E8" s="30">
        <v>50</v>
      </c>
      <c r="F8" s="2"/>
      <c r="G8" s="16"/>
    </row>
    <row r="9" spans="1:7" ht="18" customHeight="1" thickBot="1">
      <c r="A9" s="12" t="s">
        <v>31</v>
      </c>
      <c r="B9" s="2"/>
      <c r="C9" s="21">
        <v>17.2</v>
      </c>
      <c r="D9" s="2" t="s">
        <v>23</v>
      </c>
      <c r="E9" s="16"/>
      <c r="F9" s="2"/>
      <c r="G9" s="16"/>
    </row>
    <row r="10" spans="1:7" ht="6" customHeight="1" thickTop="1">
      <c r="A10" s="2"/>
      <c r="B10" s="2"/>
      <c r="C10" s="16"/>
      <c r="D10" s="2"/>
      <c r="E10" s="16"/>
      <c r="F10" s="2"/>
      <c r="G10" s="16"/>
    </row>
    <row r="11" spans="1:7" ht="18" customHeight="1" thickBot="1">
      <c r="A11" s="13" t="s">
        <v>4</v>
      </c>
      <c r="B11" s="2"/>
      <c r="C11" s="16"/>
      <c r="D11" s="2"/>
      <c r="E11" s="16"/>
      <c r="F11" s="2"/>
      <c r="G11" s="16"/>
    </row>
    <row r="12" spans="1:7" ht="18" customHeight="1" thickBot="1" thickTop="1">
      <c r="A12" s="10" t="s">
        <v>5</v>
      </c>
      <c r="B12" s="2"/>
      <c r="C12" s="19">
        <v>75</v>
      </c>
      <c r="D12" s="2"/>
      <c r="E12" s="16"/>
      <c r="F12" s="2"/>
      <c r="G12" s="16"/>
    </row>
    <row r="13" spans="1:7" ht="18" customHeight="1" thickBot="1">
      <c r="A13" s="11" t="s">
        <v>6</v>
      </c>
      <c r="B13" s="2"/>
      <c r="C13" s="16">
        <v>50</v>
      </c>
      <c r="D13" s="2"/>
      <c r="E13" s="16"/>
      <c r="F13" s="36"/>
      <c r="G13" s="16"/>
    </row>
    <row r="14" spans="1:7" ht="15.75" thickBot="1">
      <c r="A14" s="11" t="s">
        <v>7</v>
      </c>
      <c r="B14" s="2"/>
      <c r="C14" s="22">
        <v>0.965</v>
      </c>
      <c r="D14" s="2"/>
      <c r="E14" s="16"/>
      <c r="F14" s="2"/>
      <c r="G14" s="16"/>
    </row>
    <row r="15" spans="1:7" ht="15.75" thickBot="1">
      <c r="A15" s="11" t="s">
        <v>32</v>
      </c>
      <c r="B15" s="2"/>
      <c r="C15" s="20">
        <v>0.28</v>
      </c>
      <c r="D15" s="2"/>
      <c r="E15" s="16"/>
      <c r="F15" s="2"/>
      <c r="G15" s="16"/>
    </row>
    <row r="16" spans="1:7" ht="15.75" thickBot="1">
      <c r="A16" s="11" t="s">
        <v>8</v>
      </c>
      <c r="B16" s="2"/>
      <c r="C16" s="20">
        <v>0.2</v>
      </c>
      <c r="D16" s="2"/>
      <c r="E16" s="16"/>
      <c r="F16" s="2"/>
      <c r="G16" s="16"/>
    </row>
    <row r="17" spans="1:7" ht="17.25" customHeight="1" thickBot="1">
      <c r="A17" s="12" t="s">
        <v>9</v>
      </c>
      <c r="B17" s="2"/>
      <c r="C17" s="21">
        <v>2.2</v>
      </c>
      <c r="D17" s="2"/>
      <c r="E17" s="16"/>
      <c r="F17" s="2"/>
      <c r="G17" s="16"/>
    </row>
    <row r="18" spans="1:7" s="35" customFormat="1" ht="6.75" customHeight="1" thickTop="1">
      <c r="A18" s="33"/>
      <c r="B18" s="33"/>
      <c r="C18" s="34"/>
      <c r="D18" s="33"/>
      <c r="E18" s="34"/>
      <c r="F18" s="33"/>
      <c r="G18" s="34"/>
    </row>
    <row r="19" spans="1:7" ht="21.75" customHeight="1">
      <c r="A19" s="4"/>
      <c r="B19" s="4"/>
      <c r="C19" s="23" t="s">
        <v>19</v>
      </c>
      <c r="D19" s="4"/>
      <c r="E19" s="23" t="s">
        <v>20</v>
      </c>
      <c r="F19" s="4"/>
      <c r="G19" s="23" t="s">
        <v>24</v>
      </c>
    </row>
    <row r="20" spans="1:7" ht="7.5" customHeight="1" thickBot="1">
      <c r="A20" s="2"/>
      <c r="B20" s="7"/>
      <c r="C20" s="16"/>
      <c r="D20" s="2"/>
      <c r="E20" s="16"/>
      <c r="F20" s="2"/>
      <c r="G20" s="16"/>
    </row>
    <row r="21" spans="1:7" ht="16.5" thickBot="1" thickTop="1">
      <c r="A21" s="14" t="s">
        <v>10</v>
      </c>
      <c r="B21" s="6"/>
      <c r="C21" s="24">
        <f>C7/C6</f>
        <v>0.256</v>
      </c>
      <c r="D21" s="5"/>
      <c r="E21" s="24">
        <f>C7/C6</f>
        <v>0.256</v>
      </c>
      <c r="F21" s="5"/>
      <c r="G21" s="24">
        <f>C15/C14</f>
        <v>0.2901554404145078</v>
      </c>
    </row>
    <row r="22" spans="1:7" ht="15.75" thickBot="1">
      <c r="A22" s="15" t="s">
        <v>11</v>
      </c>
      <c r="B22" s="6"/>
      <c r="C22" s="24">
        <v>0.29</v>
      </c>
      <c r="D22" s="5"/>
      <c r="E22" s="24">
        <v>0.29</v>
      </c>
      <c r="F22" s="5"/>
      <c r="G22" s="24">
        <f>C16/C14</f>
        <v>0.2072538860103627</v>
      </c>
    </row>
    <row r="23" spans="1:7" ht="15.75" thickBot="1">
      <c r="A23" s="15" t="s">
        <v>12</v>
      </c>
      <c r="B23" s="6"/>
      <c r="C23" s="25">
        <f>C5/C6/100</f>
        <v>1.2</v>
      </c>
      <c r="D23" s="3"/>
      <c r="E23" s="25">
        <f>E5/C6/100</f>
        <v>0.16</v>
      </c>
      <c r="F23" s="3"/>
      <c r="G23" s="25">
        <f>C12/C13/C14</f>
        <v>1.5544041450777202</v>
      </c>
    </row>
    <row r="24" spans="1:7" ht="15.75" thickBot="1">
      <c r="A24" s="15" t="s">
        <v>13</v>
      </c>
      <c r="B24" s="6"/>
      <c r="C24" s="25">
        <f>C23*50</f>
        <v>60</v>
      </c>
      <c r="D24" s="3"/>
      <c r="E24" s="25">
        <f>E23*50</f>
        <v>8</v>
      </c>
      <c r="F24" s="3"/>
      <c r="G24" s="25">
        <f>G23*50</f>
        <v>77.720207253886</v>
      </c>
    </row>
    <row r="25" spans="1:7" ht="15.75" thickBot="1">
      <c r="A25" s="15"/>
      <c r="B25" s="6"/>
      <c r="C25" s="16"/>
      <c r="D25" s="2"/>
      <c r="E25" s="16"/>
      <c r="F25" s="2"/>
      <c r="G25" s="16"/>
    </row>
    <row r="26" spans="1:7" ht="15.75" thickBot="1">
      <c r="A26" s="15" t="s">
        <v>14</v>
      </c>
      <c r="B26" s="6"/>
      <c r="C26" s="24">
        <f>C9*C6</f>
        <v>2.15</v>
      </c>
      <c r="D26" s="2"/>
      <c r="E26" s="24">
        <f>C9*C6</f>
        <v>2.15</v>
      </c>
      <c r="F26" s="2"/>
      <c r="G26" s="16">
        <f>C17*C14</f>
        <v>2.123</v>
      </c>
    </row>
    <row r="27" spans="1:7" ht="30.75" thickBot="1">
      <c r="A27" s="15" t="s">
        <v>15</v>
      </c>
      <c r="B27" s="6"/>
      <c r="C27" s="24">
        <f>C26*C21</f>
        <v>0.5504</v>
      </c>
      <c r="D27" s="5"/>
      <c r="E27" s="24">
        <f>E26*E21</f>
        <v>0.5504</v>
      </c>
      <c r="F27" s="5"/>
      <c r="G27" s="24">
        <f>G26*G21</f>
        <v>0.6160000000000001</v>
      </c>
    </row>
    <row r="28" spans="1:7" ht="15.75" thickBot="1">
      <c r="A28" s="15" t="s">
        <v>16</v>
      </c>
      <c r="B28" s="6"/>
      <c r="C28" s="24">
        <f>C26*C22</f>
        <v>0.6234999999999999</v>
      </c>
      <c r="D28" s="5"/>
      <c r="E28" s="24">
        <f>E26*E22</f>
        <v>0.6234999999999999</v>
      </c>
      <c r="F28" s="5"/>
      <c r="G28" s="24">
        <f>G26*G22</f>
        <v>0.44000000000000006</v>
      </c>
    </row>
    <row r="29" spans="1:7" ht="15.75" thickBot="1">
      <c r="A29" s="15"/>
      <c r="B29" s="6"/>
      <c r="C29" s="16"/>
      <c r="D29" s="2"/>
      <c r="E29" s="16"/>
      <c r="F29" s="2"/>
      <c r="G29" s="16"/>
    </row>
    <row r="30" spans="1:7" ht="15.75" thickBot="1">
      <c r="A30" s="15" t="s">
        <v>17</v>
      </c>
      <c r="B30" s="6"/>
      <c r="C30" s="26">
        <f>C26*C23</f>
        <v>2.5799999999999996</v>
      </c>
      <c r="D30" s="2"/>
      <c r="E30" s="26">
        <f>E26*E23</f>
        <v>0.344</v>
      </c>
      <c r="F30" s="2"/>
      <c r="G30" s="26">
        <f>G26*G23</f>
        <v>3.3000000000000003</v>
      </c>
    </row>
    <row r="31" spans="1:7" ht="15.75" thickBot="1">
      <c r="A31" s="15" t="s">
        <v>18</v>
      </c>
      <c r="B31" s="6"/>
      <c r="C31" s="27">
        <f>E8</f>
        <v>50</v>
      </c>
      <c r="D31" s="2"/>
      <c r="E31" s="27">
        <f>E8</f>
        <v>50</v>
      </c>
      <c r="F31" s="2"/>
      <c r="G31" s="16">
        <f>E8</f>
        <v>50</v>
      </c>
    </row>
    <row r="32" spans="1:8" ht="15.75" thickBot="1">
      <c r="A32" s="15" t="s">
        <v>27</v>
      </c>
      <c r="B32" s="38"/>
      <c r="C32" s="28">
        <f>C31*C30*365</f>
        <v>47084.99999999999</v>
      </c>
      <c r="D32" s="39"/>
      <c r="E32" s="28">
        <f>E31*E30*365</f>
        <v>6278</v>
      </c>
      <c r="F32" s="39"/>
      <c r="G32" s="28">
        <f>G31*G30*365</f>
        <v>60225</v>
      </c>
      <c r="H32" s="1"/>
    </row>
    <row r="33" spans="1:7" ht="15">
      <c r="A33" s="16"/>
      <c r="B33" s="2"/>
      <c r="C33" s="16"/>
      <c r="D33" s="2"/>
      <c r="E33" s="16"/>
      <c r="F33" s="2"/>
      <c r="G33" s="16"/>
    </row>
    <row r="34" spans="1:2" ht="15">
      <c r="A34" s="17" t="s">
        <v>25</v>
      </c>
      <c r="B34" s="19">
        <v>7600</v>
      </c>
    </row>
    <row r="35" spans="1:7" ht="18">
      <c r="A35" s="17" t="s">
        <v>26</v>
      </c>
      <c r="C35" s="29">
        <f>B34/((G32-C32)/12)</f>
        <v>6.940639269406389</v>
      </c>
      <c r="D35" s="8"/>
      <c r="E35" s="29">
        <f>B34/((G32-E32)/12)</f>
        <v>1.6905481305725991</v>
      </c>
      <c r="F35" s="8"/>
      <c r="G35" s="37" t="s">
        <v>28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Dumm</dc:creator>
  <cp:keywords/>
  <dc:description/>
  <cp:lastModifiedBy>Robert J. Schell</cp:lastModifiedBy>
  <cp:lastPrinted>2009-11-18T14:46:38Z</cp:lastPrinted>
  <dcterms:created xsi:type="dcterms:W3CDTF">2008-11-03T00:12:10Z</dcterms:created>
  <dcterms:modified xsi:type="dcterms:W3CDTF">2009-11-18T14:57:53Z</dcterms:modified>
  <cp:category/>
  <cp:version/>
  <cp:contentType/>
  <cp:contentStatus/>
</cp:coreProperties>
</file>